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r1000253567/Desktop/"/>
    </mc:Choice>
  </mc:AlternateContent>
  <xr:revisionPtr revIDLastSave="0" documentId="8_{C2C3ABBD-E9B5-514E-AD9D-736706243254}" xr6:coauthVersionLast="45" xr6:coauthVersionMax="45" xr10:uidLastSave="{00000000-0000-0000-0000-000000000000}"/>
  <bookViews>
    <workbookView xWindow="2400" yWindow="460" windowWidth="24220" windowHeight="16580" xr2:uid="{48FD4A2A-6F66-AD4E-A318-ED0E53E8B3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  <c r="B25" i="1" l="1"/>
  <c r="B35" i="1" l="1"/>
  <c r="B27" i="1"/>
  <c r="B8" i="1" l="1"/>
  <c r="B23" i="1" l="1"/>
</calcChain>
</file>

<file path=xl/sharedStrings.xml><?xml version="1.0" encoding="utf-8"?>
<sst xmlns="http://schemas.openxmlformats.org/spreadsheetml/2006/main" count="30" uniqueCount="29">
  <si>
    <t>Income/Ingresos</t>
  </si>
  <si>
    <t>Expenses/Gastos</t>
  </si>
  <si>
    <t>Pastoral &amp; Lay Staff/Personal Pastoral y Laico</t>
  </si>
  <si>
    <t>Total Expenses/Gastos totales</t>
  </si>
  <si>
    <t>Deficit/Déuda</t>
  </si>
  <si>
    <t>ADA Goal/Objetivo Llamado Annual Diocesano</t>
  </si>
  <si>
    <t>Collections/Colecta Dominical</t>
  </si>
  <si>
    <t>Gifts, Grants &amp; Fundraising/Regalos, Subsidios y Recaudación De Fondos</t>
  </si>
  <si>
    <t>Programs &amp; Other/Programas y Otros</t>
  </si>
  <si>
    <t>Physical Plant/Planta Física</t>
  </si>
  <si>
    <t>Operating Expenses/Gastos De Funcionamiento</t>
  </si>
  <si>
    <t>Total Income/Ingresos Totales</t>
  </si>
  <si>
    <t>Boiler Fund Balance/Reparación Del Calentón</t>
  </si>
  <si>
    <t>Use of Facilities/Uso De Instalaciones</t>
  </si>
  <si>
    <t>Annual Financial Report/Informe financiero annual</t>
  </si>
  <si>
    <t>Borrowed from the diocese + Reserve Used/Prestado de la diócesis + Reserva utilizada</t>
  </si>
  <si>
    <t>Budgeted increase in debt 2021/Aumento presupuestado de la deuda 2021</t>
  </si>
  <si>
    <t>Total Debt + Reserve Used 2021/Deuda total + reserva utilizada 2021</t>
  </si>
  <si>
    <t>Weekly Collection needed to cover deficit/Colección semanal necesaria para cubrir el déficit</t>
  </si>
  <si>
    <t>Weekly Collection from Latest Sunday/Colección semanal del último domingo</t>
  </si>
  <si>
    <t xml:space="preserve">Weekly Deficit/Déficit semanal </t>
  </si>
  <si>
    <t>Budget/Presupuesto  7/1/20 - 6/30/21</t>
  </si>
  <si>
    <t>Depreciation and Maintenance</t>
  </si>
  <si>
    <t>Utilities</t>
  </si>
  <si>
    <t>Insurance</t>
  </si>
  <si>
    <t>Telecommunications</t>
  </si>
  <si>
    <t>Copier</t>
  </si>
  <si>
    <t>Office Supplies</t>
  </si>
  <si>
    <t>Missals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</si>
</sst>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164" fontId="2" fillId="0" borderId="0" xfId="1" applyNumberFormat="1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/>
    <xf numFmtId="165" fontId="2" fillId="0" borderId="0" xfId="1" applyNumberFormat="1" applyFont="1"/>
    <xf numFmtId="165" fontId="4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C52B5-76AD-FE42-BF8C-6280AAECA129}">
  <dimension ref="A1:C35"/>
  <sheetViews>
    <sheetView tabSelected="1" workbookViewId="0">
      <selection activeCell="A15" sqref="A15"/>
    </sheetView>
  </sheetViews>
  <sheetFormatPr baseColWidth="10" defaultColWidth="11" defaultRowHeight="21" x14ac:dyDescent="0.25"/>
  <cols>
    <col min="1" max="1" width="103.6640625" style="4" bestFit="1" customWidth="1"/>
    <col min="2" max="2" width="16.83203125" style="4" bestFit="1" customWidth="1"/>
    <col min="3" max="3" width="10" bestFit="1" customWidth="1"/>
  </cols>
  <sheetData>
    <row r="1" spans="1:3" x14ac:dyDescent="0.25">
      <c r="A1" s="2" t="s">
        <v>14</v>
      </c>
      <c r="B1" s="2"/>
    </row>
    <row r="2" spans="1:3" x14ac:dyDescent="0.25">
      <c r="A2" s="2" t="s">
        <v>21</v>
      </c>
      <c r="B2" s="2"/>
    </row>
    <row r="3" spans="1:3" x14ac:dyDescent="0.25">
      <c r="A3" s="3" t="s">
        <v>0</v>
      </c>
    </row>
    <row r="4" spans="1:3" x14ac:dyDescent="0.25">
      <c r="A4" s="4" t="s">
        <v>6</v>
      </c>
      <c r="B4" s="5">
        <v>184700</v>
      </c>
      <c r="C4" s="1"/>
    </row>
    <row r="5" spans="1:3" x14ac:dyDescent="0.25">
      <c r="A5" s="4" t="s">
        <v>13</v>
      </c>
      <c r="B5" s="5">
        <v>96700</v>
      </c>
      <c r="C5" s="1"/>
    </row>
    <row r="6" spans="1:3" x14ac:dyDescent="0.25">
      <c r="A6" s="4" t="s">
        <v>7</v>
      </c>
      <c r="B6" s="5">
        <v>59800</v>
      </c>
      <c r="C6" s="1"/>
    </row>
    <row r="7" spans="1:3" x14ac:dyDescent="0.25">
      <c r="A7" s="4" t="s">
        <v>8</v>
      </c>
      <c r="B7" s="5">
        <v>18210</v>
      </c>
      <c r="C7" s="1"/>
    </row>
    <row r="8" spans="1:3" x14ac:dyDescent="0.25">
      <c r="A8" s="3" t="s">
        <v>11</v>
      </c>
      <c r="B8" s="5">
        <f>SUM(B4:B7)</f>
        <v>359410</v>
      </c>
    </row>
    <row r="9" spans="1:3" x14ac:dyDescent="0.25">
      <c r="B9" s="5"/>
    </row>
    <row r="10" spans="1:3" x14ac:dyDescent="0.25">
      <c r="A10" s="3" t="s">
        <v>1</v>
      </c>
      <c r="B10" s="5"/>
      <c r="C10" s="1"/>
    </row>
    <row r="11" spans="1:3" x14ac:dyDescent="0.25">
      <c r="A11" s="4" t="s">
        <v>2</v>
      </c>
      <c r="B11" s="5">
        <v>260489</v>
      </c>
      <c r="C11" s="1"/>
    </row>
    <row r="12" spans="1:3" x14ac:dyDescent="0.25">
      <c r="A12" s="4" t="s">
        <v>9</v>
      </c>
      <c r="B12" s="5">
        <v>31956</v>
      </c>
      <c r="C12" s="1"/>
    </row>
    <row r="13" spans="1:3" x14ac:dyDescent="0.25">
      <c r="A13" s="4" t="s">
        <v>22</v>
      </c>
      <c r="B13" s="5">
        <v>27900</v>
      </c>
      <c r="C13" s="1"/>
    </row>
    <row r="14" spans="1:3" x14ac:dyDescent="0.25">
      <c r="A14" s="4" t="s">
        <v>23</v>
      </c>
      <c r="B14" s="5">
        <v>18000</v>
      </c>
      <c r="C14" s="1"/>
    </row>
    <row r="15" spans="1:3" x14ac:dyDescent="0.25">
      <c r="A15" s="4" t="s">
        <v>24</v>
      </c>
      <c r="B15" s="5">
        <v>68400</v>
      </c>
      <c r="C15" s="1"/>
    </row>
    <row r="16" spans="1:3" x14ac:dyDescent="0.25">
      <c r="A16" s="4" t="s">
        <v>10</v>
      </c>
      <c r="B16" s="5">
        <v>57588</v>
      </c>
      <c r="C16" s="1"/>
    </row>
    <row r="17" spans="1:3" x14ac:dyDescent="0.25">
      <c r="A17" s="4" t="s">
        <v>25</v>
      </c>
      <c r="B17" s="5">
        <v>6900</v>
      </c>
      <c r="C17" s="1"/>
    </row>
    <row r="18" spans="1:3" x14ac:dyDescent="0.25">
      <c r="A18" s="4" t="s">
        <v>27</v>
      </c>
      <c r="B18" s="5">
        <v>4200</v>
      </c>
      <c r="C18" s="1"/>
    </row>
    <row r="19" spans="1:3" x14ac:dyDescent="0.25">
      <c r="A19" s="4" t="s">
        <v>26</v>
      </c>
      <c r="B19" s="5">
        <v>3336</v>
      </c>
      <c r="C19" s="1"/>
    </row>
    <row r="20" spans="1:3" x14ac:dyDescent="0.25">
      <c r="A20" s="4" t="s">
        <v>8</v>
      </c>
      <c r="B20" s="5">
        <v>5880</v>
      </c>
      <c r="C20" s="1"/>
    </row>
    <row r="21" spans="1:3" x14ac:dyDescent="0.25">
      <c r="A21" s="4" t="s">
        <v>28</v>
      </c>
      <c r="B21" s="5">
        <v>11400</v>
      </c>
      <c r="C21" s="1"/>
    </row>
    <row r="22" spans="1:3" x14ac:dyDescent="0.25">
      <c r="A22" s="3" t="s">
        <v>3</v>
      </c>
      <c r="B22" s="5">
        <f>SUM(B11:B21)</f>
        <v>496049</v>
      </c>
    </row>
    <row r="23" spans="1:3" x14ac:dyDescent="0.25">
      <c r="A23" s="6" t="s">
        <v>4</v>
      </c>
      <c r="B23" s="7">
        <f>B8-B22</f>
        <v>-136639</v>
      </c>
    </row>
    <row r="24" spans="1:3" x14ac:dyDescent="0.25">
      <c r="A24" s="6"/>
      <c r="B24" s="7"/>
    </row>
    <row r="25" spans="1:3" x14ac:dyDescent="0.25">
      <c r="A25" s="6" t="s">
        <v>15</v>
      </c>
      <c r="B25" s="5">
        <f>304063+91102</f>
        <v>395165</v>
      </c>
    </row>
    <row r="26" spans="1:3" x14ac:dyDescent="0.25">
      <c r="A26" s="6" t="s">
        <v>16</v>
      </c>
      <c r="B26" s="5">
        <v>95388</v>
      </c>
    </row>
    <row r="27" spans="1:3" x14ac:dyDescent="0.25">
      <c r="A27" s="6" t="s">
        <v>17</v>
      </c>
      <c r="B27" s="5">
        <f>B25+B26</f>
        <v>490553</v>
      </c>
    </row>
    <row r="28" spans="1:3" x14ac:dyDescent="0.25">
      <c r="B28" s="5"/>
    </row>
    <row r="29" spans="1:3" x14ac:dyDescent="0.25">
      <c r="A29" s="6" t="s">
        <v>5</v>
      </c>
      <c r="B29" s="5">
        <v>56714</v>
      </c>
    </row>
    <row r="30" spans="1:3" x14ac:dyDescent="0.25">
      <c r="A30" s="6"/>
    </row>
    <row r="31" spans="1:3" x14ac:dyDescent="0.25">
      <c r="A31" s="6" t="s">
        <v>12</v>
      </c>
      <c r="B31" s="5">
        <v>26063</v>
      </c>
    </row>
    <row r="33" spans="1:2" x14ac:dyDescent="0.25">
      <c r="A33" s="4" t="s">
        <v>18</v>
      </c>
      <c r="B33" s="8">
        <v>6670</v>
      </c>
    </row>
    <row r="34" spans="1:2" x14ac:dyDescent="0.25">
      <c r="A34" s="4" t="s">
        <v>19</v>
      </c>
      <c r="B34" s="9">
        <v>4039</v>
      </c>
    </row>
    <row r="35" spans="1:2" x14ac:dyDescent="0.25">
      <c r="A35" s="4" t="s">
        <v>20</v>
      </c>
      <c r="B35" s="10">
        <f>B34-B33</f>
        <v>-2631</v>
      </c>
    </row>
  </sheetData>
  <pageMargins left="0.7" right="0.7" top="0" bottom="0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Cetani</dc:creator>
  <cp:lastModifiedBy>Microsoft Office User</cp:lastModifiedBy>
  <cp:lastPrinted>2020-02-13T21:54:15Z</cp:lastPrinted>
  <dcterms:created xsi:type="dcterms:W3CDTF">2019-11-21T20:35:56Z</dcterms:created>
  <dcterms:modified xsi:type="dcterms:W3CDTF">2020-09-29T06:26:25Z</dcterms:modified>
</cp:coreProperties>
</file>